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cheda A_2022-23-24" sheetId="4" r:id="rId1"/>
    <sheet name="Foglio1" sheetId="1" r:id="rId2"/>
    <sheet name="Foglio2" sheetId="2" r:id="rId3"/>
    <sheet name="Foglio3" sheetId="3" r:id="rId4"/>
  </sheets>
  <externalReferences>
    <externalReference r:id="rId5"/>
  </externalReferences>
  <definedNames>
    <definedName name="_xlnm.Print_Area" localSheetId="0">'Scheda A_2022-23-24'!$A$2:$I$18</definedName>
  </definedNames>
  <calcPr calcId="145621"/>
</workbook>
</file>

<file path=xl/calcChain.xml><?xml version="1.0" encoding="utf-8"?>
<calcChain xmlns="http://schemas.openxmlformats.org/spreadsheetml/2006/main">
  <c r="I12" i="4" l="1"/>
  <c r="H9" i="4"/>
  <c r="G9" i="4"/>
  <c r="F9" i="4"/>
  <c r="H8" i="4"/>
  <c r="G8" i="4"/>
  <c r="F8" i="4"/>
  <c r="H7" i="4"/>
  <c r="G7" i="4"/>
  <c r="F7" i="4"/>
  <c r="I7" i="4" s="1"/>
  <c r="H6" i="4"/>
  <c r="G6" i="4"/>
  <c r="F6" i="4"/>
  <c r="I6" i="4" l="1"/>
  <c r="H13" i="4"/>
  <c r="I8" i="4"/>
  <c r="G13" i="4"/>
  <c r="I9" i="4"/>
  <c r="F13" i="4"/>
  <c r="I13" i="4" l="1"/>
</calcChain>
</file>

<file path=xl/sharedStrings.xml><?xml version="1.0" encoding="utf-8"?>
<sst xmlns="http://schemas.openxmlformats.org/spreadsheetml/2006/main" count="27" uniqueCount="27">
  <si>
    <r>
      <t xml:space="preserve">ALLEGATO I SCHEDA A: PROGRAMMA TRIENNALE DELLE OPERE PUBBLICHE 2022/2024
DELL'AMMINISTRAZIONE DEL COMUNE DI SORRENTO (NA)
QUADRO DELLE RISORSE NECESSARIE ALLA REALIZZAZIONE DEL PROGRAMMA 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</si>
  <si>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t>TIPOLOGIA RISORSE</t>
  </si>
  <si>
    <t>Arco temporale di validità del programma</t>
  </si>
  <si>
    <t>Disponibilità finanziaria</t>
  </si>
  <si>
    <t>Importo Totale</t>
  </si>
  <si>
    <t>Primo anno - 2022</t>
  </si>
  <si>
    <t>Secondo anno - 2023</t>
  </si>
  <si>
    <t>Terzo anno - 2024</t>
  </si>
  <si>
    <t>Triennio 2022-2023-2024</t>
  </si>
  <si>
    <t>A)</t>
  </si>
  <si>
    <t>risorse derivanti da entrate aventi destinazione vincolata per legge</t>
  </si>
  <si>
    <t>B)</t>
  </si>
  <si>
    <t>risorse derivanti da entrate acquisite mediante contrattazione di mutuo</t>
  </si>
  <si>
    <t>C)</t>
  </si>
  <si>
    <t xml:space="preserve">risorse acquisite mediante apporti di capitali privati </t>
  </si>
  <si>
    <t>D)</t>
  </si>
  <si>
    <t>stanziamenti di bilancio</t>
  </si>
  <si>
    <t>E)</t>
  </si>
  <si>
    <t>finanziamenti acquisibili ai sensi dell'articolo 3 del decreto-legge 31 ottobre 1990, n. 310, convertito con modificazioni della legge 22 dicembre 1990, n. 403</t>
  </si>
  <si>
    <t>F)</t>
  </si>
  <si>
    <t>risorse derivanti da trasferimento di immobili ex art. 191 D. Lgs. 50/2016</t>
  </si>
  <si>
    <t>G)</t>
  </si>
  <si>
    <t xml:space="preserve">altra tipologia 
</t>
  </si>
  <si>
    <t>totale</t>
  </si>
  <si>
    <t>Il referente del programma Dirigente ad Interim III Dipartimento
Ing. Alfonso Donadio</t>
  </si>
  <si>
    <t>Note</t>
  </si>
  <si>
    <t>(1) I dati del quadro delle risorse sono calcolati come somma delle informazioni elementari relative a ciascun intervento di cui alla scheda E e alla scheda C. 
Dette informazioni sono acquisite dal sistema (software) e rese disponibili in banca dati ma non visualizzate nel programma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</si>
</sst>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vertAlign val="superscript"/>
      <sz val="14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165" fontId="3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1" applyFont="1" applyAlignment="1">
      <alignment horizontal="right" vertical="center"/>
    </xf>
    <xf numFmtId="0" fontId="3" fillId="0" borderId="0" xfId="1"/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3" fillId="0" borderId="4" xfId="1" applyBorder="1" applyAlignment="1">
      <alignment horizontal="left" vertical="center"/>
    </xf>
    <xf numFmtId="0" fontId="3" fillId="0" borderId="5" xfId="1" applyBorder="1" applyAlignment="1">
      <alignment horizontal="left" vertical="center"/>
    </xf>
    <xf numFmtId="0" fontId="3" fillId="0" borderId="20" xfId="1" applyBorder="1" applyAlignment="1">
      <alignment horizontal="left" vertical="center"/>
    </xf>
    <xf numFmtId="164" fontId="7" fillId="0" borderId="19" xfId="1" applyNumberFormat="1" applyFont="1" applyFill="1" applyBorder="1" applyAlignment="1">
      <alignment horizontal="right" vertical="center"/>
    </xf>
    <xf numFmtId="164" fontId="1" fillId="0" borderId="19" xfId="1" applyNumberFormat="1" applyFont="1" applyBorder="1" applyAlignment="1">
      <alignment vertical="center"/>
    </xf>
    <xf numFmtId="164" fontId="2" fillId="0" borderId="21" xfId="1" applyNumberFormat="1" applyFont="1" applyBorder="1" applyAlignment="1">
      <alignment horizontal="right" vertical="center"/>
    </xf>
    <xf numFmtId="0" fontId="3" fillId="0" borderId="10" xfId="1" applyBorder="1" applyAlignment="1">
      <alignment horizontal="left" vertical="center"/>
    </xf>
    <xf numFmtId="0" fontId="3" fillId="0" borderId="11" xfId="1" applyBorder="1" applyAlignment="1">
      <alignment horizontal="left" vertical="center"/>
    </xf>
    <xf numFmtId="0" fontId="3" fillId="0" borderId="22" xfId="1" applyBorder="1" applyAlignment="1">
      <alignment horizontal="left" vertical="center"/>
    </xf>
    <xf numFmtId="164" fontId="1" fillId="0" borderId="21" xfId="1" applyNumberFormat="1" applyFont="1" applyBorder="1" applyAlignment="1">
      <alignment vertical="center"/>
    </xf>
    <xf numFmtId="0" fontId="3" fillId="0" borderId="23" xfId="1" applyBorder="1" applyAlignment="1">
      <alignment horizontal="left" vertical="center" wrapText="1"/>
    </xf>
    <xf numFmtId="0" fontId="3" fillId="0" borderId="24" xfId="1" applyBorder="1" applyAlignment="1">
      <alignment horizontal="left" vertical="center" wrapText="1"/>
    </xf>
    <xf numFmtId="164" fontId="1" fillId="0" borderId="21" xfId="1" applyNumberFormat="1" applyFont="1" applyBorder="1" applyAlignment="1">
      <alignment horizontal="right" vertical="center"/>
    </xf>
    <xf numFmtId="0" fontId="3" fillId="0" borderId="10" xfId="1" applyBorder="1" applyAlignment="1">
      <alignment horizontal="left" vertical="center" wrapText="1"/>
    </xf>
    <xf numFmtId="0" fontId="3" fillId="0" borderId="11" xfId="1" applyBorder="1" applyAlignment="1">
      <alignment horizontal="left" vertical="center" wrapText="1"/>
    </xf>
    <xf numFmtId="0" fontId="3" fillId="0" borderId="22" xfId="1" applyBorder="1" applyAlignment="1">
      <alignment horizontal="left" vertical="center" wrapText="1"/>
    </xf>
    <xf numFmtId="0" fontId="3" fillId="0" borderId="14" xfId="1" applyFont="1" applyBorder="1" applyAlignment="1">
      <alignment horizontal="left" vertical="center" wrapText="1"/>
    </xf>
    <xf numFmtId="0" fontId="3" fillId="0" borderId="15" xfId="1" applyBorder="1" applyAlignment="1">
      <alignment horizontal="left" vertical="center"/>
    </xf>
    <xf numFmtId="0" fontId="3" fillId="0" borderId="25" xfId="1" applyBorder="1" applyAlignment="1">
      <alignment horizontal="left" vertical="center"/>
    </xf>
    <xf numFmtId="164" fontId="1" fillId="0" borderId="26" xfId="1" applyNumberFormat="1" applyFont="1" applyBorder="1" applyAlignment="1">
      <alignment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164" fontId="2" fillId="0" borderId="27" xfId="1" applyNumberFormat="1" applyFont="1" applyBorder="1" applyAlignment="1">
      <alignment vertical="center"/>
    </xf>
    <xf numFmtId="164" fontId="2" fillId="0" borderId="26" xfId="1" applyNumberFormat="1" applyFont="1" applyBorder="1" applyAlignment="1">
      <alignment horizontal="right" vertical="center"/>
    </xf>
    <xf numFmtId="164" fontId="3" fillId="0" borderId="0" xfId="1" applyNumberForma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Alignment="1">
      <alignment horizontal="left" vertical="center" wrapText="1"/>
    </xf>
  </cellXfs>
  <cellStyles count="4">
    <cellStyle name="Normale" xfId="0" builtinId="0"/>
    <cellStyle name="Normale 2" xfId="1"/>
    <cellStyle name="Normale 3" xfId="2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chede%20PP.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a A_2022-23-24"/>
      <sheetName val="Scheda B"/>
      <sheetName val="SCHEDA D 22-23-24"/>
      <sheetName val="Scheda E_2022 "/>
      <sheetName val="Scheda F"/>
      <sheetName val="SCHEDA DI DETTAGLIO"/>
    </sheetNames>
    <sheetDataSet>
      <sheetData sheetId="0"/>
      <sheetData sheetId="1"/>
      <sheetData sheetId="2"/>
      <sheetData sheetId="3"/>
      <sheetData sheetId="4"/>
      <sheetData sheetId="5">
        <row r="29">
          <cell r="S29">
            <v>10000000</v>
          </cell>
          <cell r="T29">
            <v>0</v>
          </cell>
          <cell r="U29">
            <v>1170000</v>
          </cell>
          <cell r="V29">
            <v>4831119.93</v>
          </cell>
          <cell r="W29">
            <v>3271691.11</v>
          </cell>
        </row>
        <row r="43">
          <cell r="Y43">
            <v>19598285.09</v>
          </cell>
          <cell r="Z43">
            <v>400000</v>
          </cell>
          <cell r="AA43">
            <v>75000</v>
          </cell>
          <cell r="AB43">
            <v>1954000</v>
          </cell>
          <cell r="AC43">
            <v>0</v>
          </cell>
        </row>
        <row r="59">
          <cell r="AE59">
            <v>19101396.870000001</v>
          </cell>
          <cell r="AF59">
            <v>0</v>
          </cell>
          <cell r="AG59">
            <v>100000</v>
          </cell>
          <cell r="AH59">
            <v>3459000</v>
          </cell>
          <cell r="AI59">
            <v>5396744.2800000003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zoomScale="80" zoomScaleNormal="80" zoomScaleSheetLayoutView="85" workbookViewId="0">
      <selection activeCell="O1" sqref="O1"/>
    </sheetView>
  </sheetViews>
  <sheetFormatPr defaultColWidth="9.140625" defaultRowHeight="12.75" x14ac:dyDescent="0.2"/>
  <cols>
    <col min="1" max="1" width="3.5703125" style="1" customWidth="1"/>
    <col min="2" max="4" width="9.140625" style="2"/>
    <col min="5" max="5" width="40.7109375" style="2" customWidth="1"/>
    <col min="6" max="6" width="25" style="2" customWidth="1"/>
    <col min="7" max="8" width="21" style="2" customWidth="1"/>
    <col min="9" max="9" width="30.140625" style="2" customWidth="1"/>
    <col min="10" max="10" width="2.28515625" style="2" customWidth="1"/>
    <col min="11" max="16384" width="9.140625" style="2"/>
  </cols>
  <sheetData>
    <row r="1" spans="1:9" ht="13.5" thickBot="1" x14ac:dyDescent="0.25"/>
    <row r="2" spans="1:9" ht="51" customHeight="1" thickBot="1" x14ac:dyDescent="0.35">
      <c r="B2" s="3" t="s">
        <v>0</v>
      </c>
      <c r="C2" s="4"/>
      <c r="D2" s="4"/>
      <c r="E2" s="4"/>
      <c r="F2" s="4"/>
      <c r="G2" s="4"/>
      <c r="H2" s="4"/>
      <c r="I2" s="5"/>
    </row>
    <row r="3" spans="1:9" ht="15.75" thickBot="1" x14ac:dyDescent="0.25">
      <c r="B3" s="6" t="s">
        <v>1</v>
      </c>
      <c r="C3" s="7"/>
      <c r="D3" s="7"/>
      <c r="E3" s="8"/>
      <c r="F3" s="9" t="s">
        <v>2</v>
      </c>
      <c r="G3" s="10"/>
      <c r="H3" s="10"/>
      <c r="I3" s="11"/>
    </row>
    <row r="4" spans="1:9" ht="15.75" thickBot="1" x14ac:dyDescent="0.25">
      <c r="B4" s="12"/>
      <c r="C4" s="13"/>
      <c r="D4" s="13"/>
      <c r="E4" s="14"/>
      <c r="F4" s="9" t="s">
        <v>3</v>
      </c>
      <c r="G4" s="10"/>
      <c r="H4" s="11"/>
      <c r="I4" s="15" t="s">
        <v>4</v>
      </c>
    </row>
    <row r="5" spans="1:9" ht="34.5" customHeight="1" thickBot="1" x14ac:dyDescent="0.25">
      <c r="B5" s="16"/>
      <c r="C5" s="17"/>
      <c r="D5" s="17"/>
      <c r="E5" s="18"/>
      <c r="F5" s="19" t="s">
        <v>5</v>
      </c>
      <c r="G5" s="20" t="s">
        <v>6</v>
      </c>
      <c r="H5" s="20" t="s">
        <v>7</v>
      </c>
      <c r="I5" s="21" t="s">
        <v>8</v>
      </c>
    </row>
    <row r="6" spans="1:9" ht="21.75" customHeight="1" x14ac:dyDescent="0.2">
      <c r="A6" s="1" t="s">
        <v>9</v>
      </c>
      <c r="B6" s="22" t="s">
        <v>10</v>
      </c>
      <c r="C6" s="23"/>
      <c r="D6" s="23"/>
      <c r="E6" s="24"/>
      <c r="F6" s="25">
        <f>'[1]SCHEDA DI DETTAGLIO'!S29</f>
        <v>10000000</v>
      </c>
      <c r="G6" s="26">
        <f>'[1]SCHEDA DI DETTAGLIO'!Y43</f>
        <v>19598285.09</v>
      </c>
      <c r="H6" s="26">
        <f>'[1]SCHEDA DI DETTAGLIO'!AE59</f>
        <v>19101396.870000001</v>
      </c>
      <c r="I6" s="27">
        <f>SUM(F6:H6)</f>
        <v>48699681.960000001</v>
      </c>
    </row>
    <row r="7" spans="1:9" ht="15" x14ac:dyDescent="0.2">
      <c r="A7" s="1" t="s">
        <v>11</v>
      </c>
      <c r="B7" s="28" t="s">
        <v>12</v>
      </c>
      <c r="C7" s="29"/>
      <c r="D7" s="29"/>
      <c r="E7" s="30"/>
      <c r="F7" s="31">
        <f>'[1]SCHEDA DI DETTAGLIO'!T29</f>
        <v>0</v>
      </c>
      <c r="G7" s="31">
        <f>'[1]SCHEDA DI DETTAGLIO'!Z43</f>
        <v>400000</v>
      </c>
      <c r="H7" s="31">
        <f>'[1]SCHEDA DI DETTAGLIO'!AF59</f>
        <v>0</v>
      </c>
      <c r="I7" s="27">
        <f>SUM(F7:H7)</f>
        <v>400000</v>
      </c>
    </row>
    <row r="8" spans="1:9" ht="29.25" customHeight="1" x14ac:dyDescent="0.2">
      <c r="A8" s="1" t="s">
        <v>13</v>
      </c>
      <c r="B8" s="32" t="s">
        <v>14</v>
      </c>
      <c r="C8" s="33"/>
      <c r="D8" s="33"/>
      <c r="E8" s="33"/>
      <c r="F8" s="31">
        <f>'[1]SCHEDA DI DETTAGLIO'!W29</f>
        <v>3271691.11</v>
      </c>
      <c r="G8" s="31">
        <f>'[1]SCHEDA DI DETTAGLIO'!AC43</f>
        <v>0</v>
      </c>
      <c r="H8" s="34">
        <f>'[1]SCHEDA DI DETTAGLIO'!AI59</f>
        <v>5396744.2800000003</v>
      </c>
      <c r="I8" s="27">
        <f>SUM(F8:H8)</f>
        <v>8668435.3900000006</v>
      </c>
    </row>
    <row r="9" spans="1:9" ht="15" x14ac:dyDescent="0.2">
      <c r="A9" s="1" t="s">
        <v>15</v>
      </c>
      <c r="B9" s="28" t="s">
        <v>16</v>
      </c>
      <c r="C9" s="29"/>
      <c r="D9" s="29"/>
      <c r="E9" s="30"/>
      <c r="F9" s="31">
        <f>'[1]SCHEDA DI DETTAGLIO'!U29+'[1]SCHEDA DI DETTAGLIO'!V29</f>
        <v>6001119.9299999997</v>
      </c>
      <c r="G9" s="31">
        <f>'[1]SCHEDA DI DETTAGLIO'!AA43+'[1]SCHEDA DI DETTAGLIO'!AB43</f>
        <v>2029000</v>
      </c>
      <c r="H9" s="31">
        <f>'[1]SCHEDA DI DETTAGLIO'!AG59+'[1]SCHEDA DI DETTAGLIO'!AH59</f>
        <v>3559000</v>
      </c>
      <c r="I9" s="27">
        <f>SUM(F9:H9)</f>
        <v>11589119.93</v>
      </c>
    </row>
    <row r="10" spans="1:9" ht="54" customHeight="1" x14ac:dyDescent="0.2">
      <c r="A10" s="1" t="s">
        <v>17</v>
      </c>
      <c r="B10" s="35" t="s">
        <v>18</v>
      </c>
      <c r="C10" s="36"/>
      <c r="D10" s="36"/>
      <c r="E10" s="37"/>
      <c r="F10" s="31">
        <v>0</v>
      </c>
      <c r="G10" s="31">
        <v>0</v>
      </c>
      <c r="H10" s="31">
        <v>0</v>
      </c>
      <c r="I10" s="27">
        <v>0</v>
      </c>
    </row>
    <row r="11" spans="1:9" ht="15" x14ac:dyDescent="0.2">
      <c r="A11" s="1" t="s">
        <v>19</v>
      </c>
      <c r="B11" s="28" t="s">
        <v>20</v>
      </c>
      <c r="C11" s="29"/>
      <c r="D11" s="29"/>
      <c r="E11" s="30"/>
      <c r="F11" s="31">
        <v>0</v>
      </c>
      <c r="G11" s="31">
        <v>0</v>
      </c>
      <c r="H11" s="31">
        <v>0</v>
      </c>
      <c r="I11" s="27">
        <v>0</v>
      </c>
    </row>
    <row r="12" spans="1:9" ht="41.25" customHeight="1" thickBot="1" x14ac:dyDescent="0.25">
      <c r="A12" s="1" t="s">
        <v>21</v>
      </c>
      <c r="B12" s="38" t="s">
        <v>22</v>
      </c>
      <c r="C12" s="39"/>
      <c r="D12" s="39"/>
      <c r="E12" s="40"/>
      <c r="F12" s="41">
        <v>0</v>
      </c>
      <c r="G12" s="41">
        <v>0</v>
      </c>
      <c r="H12" s="41">
        <v>0</v>
      </c>
      <c r="I12" s="27">
        <f>SUM(F12:H12)</f>
        <v>0</v>
      </c>
    </row>
    <row r="13" spans="1:9" ht="15.75" thickBot="1" x14ac:dyDescent="0.25">
      <c r="B13" s="42" t="s">
        <v>23</v>
      </c>
      <c r="C13" s="43"/>
      <c r="D13" s="43"/>
      <c r="E13" s="44"/>
      <c r="F13" s="45">
        <f>SUM(F6:F12)</f>
        <v>19272811.039999999</v>
      </c>
      <c r="G13" s="45">
        <f>SUM(G6:G12)</f>
        <v>22027285.09</v>
      </c>
      <c r="H13" s="45">
        <f>SUM(H6:H12)</f>
        <v>28057141.150000002</v>
      </c>
      <c r="I13" s="46">
        <f>SUM(F13:H13)</f>
        <v>69357237.280000001</v>
      </c>
    </row>
    <row r="14" spans="1:9" ht="18" customHeight="1" x14ac:dyDescent="0.2">
      <c r="I14" s="47"/>
    </row>
    <row r="15" spans="1:9" ht="32.25" customHeight="1" x14ac:dyDescent="0.2">
      <c r="G15" s="48" t="s">
        <v>24</v>
      </c>
      <c r="H15" s="49"/>
      <c r="I15" s="49"/>
    </row>
    <row r="17" spans="2:9" ht="12" customHeight="1" x14ac:dyDescent="0.25">
      <c r="B17" s="50" t="s">
        <v>25</v>
      </c>
    </row>
    <row r="18" spans="2:9" ht="34.5" customHeight="1" x14ac:dyDescent="0.2">
      <c r="B18" s="51" t="s">
        <v>26</v>
      </c>
      <c r="C18" s="51"/>
      <c r="D18" s="51"/>
      <c r="E18" s="51"/>
      <c r="F18" s="51"/>
      <c r="G18" s="51"/>
      <c r="H18" s="51"/>
      <c r="I18" s="51"/>
    </row>
  </sheetData>
  <mergeCells count="14">
    <mergeCell ref="G15:I15"/>
    <mergeCell ref="B18:I18"/>
    <mergeCell ref="B8:E8"/>
    <mergeCell ref="B9:E9"/>
    <mergeCell ref="B10:E10"/>
    <mergeCell ref="B11:E11"/>
    <mergeCell ref="B12:E12"/>
    <mergeCell ref="B13:E13"/>
    <mergeCell ref="B2:I2"/>
    <mergeCell ref="B3:E5"/>
    <mergeCell ref="F3:I3"/>
    <mergeCell ref="F4:H4"/>
    <mergeCell ref="B6:E6"/>
    <mergeCell ref="B7:E7"/>
  </mergeCells>
  <printOptions horizontalCentered="1"/>
  <pageMargins left="0.19685039370078741" right="0.19685039370078741" top="0.19685039370078741" bottom="0.1968503937007874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Scheda A_2022-23-24</vt:lpstr>
      <vt:lpstr>Foglio1</vt:lpstr>
      <vt:lpstr>Foglio2</vt:lpstr>
      <vt:lpstr>Foglio3</vt:lpstr>
      <vt:lpstr>'Scheda A_2022-23-24'!Area_stampa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Acconcia</dc:creator>
  <cp:lastModifiedBy>Simona Acconcia</cp:lastModifiedBy>
  <dcterms:created xsi:type="dcterms:W3CDTF">2022-02-04T12:15:53Z</dcterms:created>
  <dcterms:modified xsi:type="dcterms:W3CDTF">2022-02-04T12:23:46Z</dcterms:modified>
</cp:coreProperties>
</file>